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6" windowWidth="11352" windowHeight="6756"/>
  </bookViews>
  <sheets>
    <sheet name="PLAN" sheetId="1" r:id="rId1"/>
  </sheets>
  <definedNames>
    <definedName name="_xlnm.Print_Area" localSheetId="0">PLAN!$B$2:$N$45</definedName>
  </definedNames>
  <calcPr calcId="124519"/>
</workbook>
</file>

<file path=xl/calcChain.xml><?xml version="1.0" encoding="utf-8"?>
<calcChain xmlns="http://schemas.openxmlformats.org/spreadsheetml/2006/main">
  <c r="V9" i="1"/>
  <c r="R9"/>
  <c r="S20"/>
  <c r="T20"/>
  <c r="U20"/>
  <c r="V20"/>
  <c r="S19"/>
  <c r="T19"/>
  <c r="U19"/>
  <c r="V19"/>
  <c r="S18"/>
  <c r="T18"/>
  <c r="U18"/>
  <c r="V18"/>
  <c r="S17"/>
  <c r="T17"/>
  <c r="U17"/>
  <c r="V17"/>
  <c r="S16"/>
  <c r="T16"/>
  <c r="U16"/>
  <c r="V16"/>
  <c r="S15"/>
  <c r="T15"/>
  <c r="U15"/>
  <c r="V15"/>
  <c r="S14"/>
  <c r="T14"/>
  <c r="U14"/>
  <c r="V14"/>
  <c r="S13"/>
  <c r="T13"/>
  <c r="U13"/>
  <c r="V13"/>
  <c r="S12"/>
  <c r="T12"/>
  <c r="U12"/>
  <c r="V12"/>
  <c r="S11"/>
  <c r="T11"/>
  <c r="U11"/>
  <c r="V11"/>
  <c r="S10"/>
  <c r="T10"/>
  <c r="U10"/>
  <c r="V10"/>
  <c r="S9"/>
  <c r="T9"/>
  <c r="U9"/>
  <c r="R20"/>
  <c r="R19"/>
  <c r="R18"/>
  <c r="R17"/>
  <c r="R16"/>
  <c r="R15"/>
  <c r="R14"/>
  <c r="R13"/>
  <c r="R12"/>
  <c r="R11"/>
  <c r="R10"/>
  <c r="S8"/>
  <c r="T8"/>
  <c r="U8"/>
  <c r="V8"/>
  <c r="S7"/>
  <c r="T7"/>
  <c r="U7"/>
  <c r="V7"/>
  <c r="S6"/>
  <c r="T6"/>
  <c r="U6"/>
  <c r="V6"/>
  <c r="S5"/>
  <c r="T5"/>
  <c r="U5"/>
  <c r="V5"/>
  <c r="R8"/>
  <c r="R7"/>
  <c r="R6"/>
  <c r="R5"/>
  <c r="R4"/>
  <c r="S4"/>
  <c r="T4"/>
  <c r="U4"/>
  <c r="V4"/>
</calcChain>
</file>

<file path=xl/sharedStrings.xml><?xml version="1.0" encoding="utf-8"?>
<sst xmlns="http://schemas.openxmlformats.org/spreadsheetml/2006/main" count="241" uniqueCount="67">
  <si>
    <t>IV</t>
  </si>
  <si>
    <t>V</t>
  </si>
  <si>
    <t>VI</t>
  </si>
  <si>
    <t>I</t>
  </si>
  <si>
    <t>II</t>
  </si>
  <si>
    <t>III</t>
  </si>
  <si>
    <t>PONIEDZIAŁEK</t>
  </si>
  <si>
    <t>WTOREK</t>
  </si>
  <si>
    <t>ŚRODA</t>
  </si>
  <si>
    <t>CZWARTEK</t>
  </si>
  <si>
    <t>PIĄTEK</t>
  </si>
  <si>
    <t>E. Karczewska</t>
  </si>
  <si>
    <t>A. Rutkowska</t>
  </si>
  <si>
    <t>K. Kiełek</t>
  </si>
  <si>
    <t>A. Urawska</t>
  </si>
  <si>
    <t>matematyka</t>
  </si>
  <si>
    <t>geografia</t>
  </si>
  <si>
    <t>fizyka</t>
  </si>
  <si>
    <t>chemia</t>
  </si>
  <si>
    <t>WF</t>
  </si>
  <si>
    <t>8.15 - 9.00</t>
  </si>
  <si>
    <t>9.10 - 9.55</t>
  </si>
  <si>
    <t>12.05 - 12.50</t>
  </si>
  <si>
    <t xml:space="preserve">10.05 - 10.50 </t>
  </si>
  <si>
    <t>11.05 - 11.50</t>
  </si>
  <si>
    <t>13.00 - 13.45</t>
  </si>
  <si>
    <t>13.50 - 14.35</t>
  </si>
  <si>
    <t>14.40 - 15.25</t>
  </si>
  <si>
    <t>I. Bagan</t>
  </si>
  <si>
    <t>j. angielski</t>
  </si>
  <si>
    <t>M. Kiebało</t>
  </si>
  <si>
    <t>biologia</t>
  </si>
  <si>
    <t>informatyka</t>
  </si>
  <si>
    <t>historia</t>
  </si>
  <si>
    <t>wos</t>
  </si>
  <si>
    <t>muzyka</t>
  </si>
  <si>
    <t>przyroda</t>
  </si>
  <si>
    <t>plastyka</t>
  </si>
  <si>
    <t>VII</t>
  </si>
  <si>
    <t>PP</t>
  </si>
  <si>
    <t>edb</t>
  </si>
  <si>
    <t>S. Dworak</t>
  </si>
  <si>
    <t>B. Rubacha</t>
  </si>
  <si>
    <t>J. Ozimkowska</t>
  </si>
  <si>
    <t>VIII</t>
  </si>
  <si>
    <t>E. Turzyńska</t>
  </si>
  <si>
    <t>j.polski</t>
  </si>
  <si>
    <t>technika</t>
  </si>
  <si>
    <t>ważny od 25.03.2020 roku</t>
  </si>
  <si>
    <t xml:space="preserve">j. angielski </t>
  </si>
  <si>
    <t>R  O  Z  K  Ł  A  D    Z  A  J  Ę  Ć  (zdalne nauczanie)</t>
  </si>
  <si>
    <t>j.angielski</t>
  </si>
  <si>
    <t>j.niemiecki</t>
  </si>
  <si>
    <t xml:space="preserve">geografia </t>
  </si>
  <si>
    <t>Liczba godzin</t>
  </si>
  <si>
    <t>ed. Wcz (4 godz)</t>
  </si>
  <si>
    <t>ed.wcz (4 godz)</t>
  </si>
  <si>
    <t>ed. wcz (4 godz)</t>
  </si>
  <si>
    <t>oddz.przed (4 godz)</t>
  </si>
  <si>
    <t>ed. wcz (2 godz)</t>
  </si>
  <si>
    <t>religia rz/gr</t>
  </si>
  <si>
    <t>j. ukraiński</t>
  </si>
  <si>
    <t>ed.wcz (2 godz)</t>
  </si>
  <si>
    <t>ed.wcz (3 godz)</t>
  </si>
  <si>
    <t>j.ukraiński</t>
  </si>
  <si>
    <t>ed. Wcz (3 godz)</t>
  </si>
  <si>
    <t>j.ukraińki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</si>
</sst>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Arial"/>
      <charset val="238"/>
    </font>
    <font>
      <sz val="2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5" fillId="0" borderId="26" xfId="0" applyFont="1" applyFill="1" applyBorder="1" applyAlignment="1">
      <alignment horizontal="center" vertical="center"/>
    </xf>
    <xf numFmtId="0" fontId="0" fillId="0" borderId="27" xfId="0" applyBorder="1"/>
    <xf numFmtId="0" fontId="0" fillId="0" borderId="7" xfId="0" applyBorder="1"/>
    <xf numFmtId="0" fontId="5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Q166"/>
  <sheetViews>
    <sheetView tabSelected="1" topLeftCell="A13" workbookViewId="0">
      <selection activeCell="B4" sqref="B4"/>
    </sheetView>
  </sheetViews>
  <sheetFormatPr defaultRowHeight="13.2"/>
  <cols>
    <col min="1" max="1" width="19" customWidth="1"/>
    <col min="2" max="2" width="3.6640625" customWidth="1"/>
    <col min="3" max="3" width="3.5546875" customWidth="1"/>
    <col min="4" max="4" width="12.109375" customWidth="1"/>
    <col min="5" max="7" width="20" customWidth="1"/>
    <col min="8" max="14" width="18.5546875" customWidth="1"/>
    <col min="15" max="15" width="14.33203125" customWidth="1"/>
    <col min="16" max="18" width="15.44140625" customWidth="1"/>
    <col min="19" max="19" width="17" customWidth="1"/>
    <col min="20" max="29" width="15.44140625" customWidth="1"/>
  </cols>
  <sheetData>
    <row r="2" spans="2:22" ht="24.6">
      <c r="B2" s="60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S2" s="55" t="s">
        <v>54</v>
      </c>
      <c r="T2" s="56"/>
    </row>
    <row r="3" spans="2:22" ht="19.5" customHeight="1" thickBot="1">
      <c r="B3" s="61" t="s">
        <v>48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Q3" s="43"/>
      <c r="R3" s="44" t="s">
        <v>38</v>
      </c>
      <c r="S3" s="44" t="s">
        <v>44</v>
      </c>
      <c r="T3" s="44" t="s">
        <v>0</v>
      </c>
      <c r="U3" s="44" t="s">
        <v>1</v>
      </c>
      <c r="V3" s="44" t="s">
        <v>2</v>
      </c>
    </row>
    <row r="4" spans="2:22" ht="18.75" customHeight="1" thickBot="1">
      <c r="B4" s="32">
        <v>4</v>
      </c>
      <c r="C4" s="7"/>
      <c r="D4" s="7"/>
      <c r="E4" s="21" t="s">
        <v>38</v>
      </c>
      <c r="F4" s="22" t="s">
        <v>44</v>
      </c>
      <c r="G4" s="23" t="s">
        <v>0</v>
      </c>
      <c r="H4" s="21" t="s">
        <v>1</v>
      </c>
      <c r="I4" s="22" t="s">
        <v>2</v>
      </c>
      <c r="J4" s="23" t="s">
        <v>3</v>
      </c>
      <c r="K4" s="21" t="s">
        <v>4</v>
      </c>
      <c r="L4" s="22" t="s">
        <v>5</v>
      </c>
      <c r="M4" s="22">
        <v>0</v>
      </c>
      <c r="N4" s="23" t="s">
        <v>39</v>
      </c>
      <c r="O4" s="36"/>
      <c r="Q4" s="44" t="s">
        <v>46</v>
      </c>
      <c r="R4" s="43">
        <f>COUNTIF(E$5:E$44,"j.polski")</f>
        <v>5</v>
      </c>
      <c r="S4" s="43">
        <f t="shared" ref="S4:V4" si="0">COUNTIF(F5:F44,"j.polski")</f>
        <v>5</v>
      </c>
      <c r="T4" s="43">
        <f t="shared" si="0"/>
        <v>5</v>
      </c>
      <c r="U4" s="43">
        <f t="shared" si="0"/>
        <v>5</v>
      </c>
      <c r="V4" s="43">
        <f t="shared" si="0"/>
        <v>5</v>
      </c>
    </row>
    <row r="5" spans="2:22" ht="18.75" customHeight="1">
      <c r="B5" s="57" t="s">
        <v>6</v>
      </c>
      <c r="C5" s="24">
        <v>1</v>
      </c>
      <c r="D5" s="27" t="s">
        <v>20</v>
      </c>
      <c r="E5" s="11" t="s">
        <v>46</v>
      </c>
      <c r="F5" s="12" t="s">
        <v>46</v>
      </c>
      <c r="G5" s="12" t="s">
        <v>46</v>
      </c>
      <c r="H5" s="12" t="s">
        <v>46</v>
      </c>
      <c r="I5" s="12" t="s">
        <v>46</v>
      </c>
      <c r="J5" s="12" t="s">
        <v>59</v>
      </c>
      <c r="K5" s="12" t="s">
        <v>62</v>
      </c>
      <c r="L5" s="12" t="s">
        <v>62</v>
      </c>
      <c r="M5" s="3" t="s">
        <v>58</v>
      </c>
      <c r="N5" s="1"/>
      <c r="O5" s="38"/>
      <c r="Q5" s="44" t="s">
        <v>52</v>
      </c>
      <c r="R5" s="43">
        <f>COUNTIF(E$5:E$44,"j.niemiecki")</f>
        <v>2</v>
      </c>
      <c r="S5" s="43">
        <f t="shared" ref="S5:V5" si="1">COUNTIF(F$5:F$44,"j.niemiecki")</f>
        <v>3</v>
      </c>
      <c r="T5" s="43">
        <f t="shared" si="1"/>
        <v>0</v>
      </c>
      <c r="U5" s="43">
        <f t="shared" si="1"/>
        <v>0</v>
      </c>
      <c r="V5" s="43">
        <f t="shared" si="1"/>
        <v>3</v>
      </c>
    </row>
    <row r="6" spans="2:22" ht="18.75" customHeight="1">
      <c r="B6" s="58"/>
      <c r="C6" s="25">
        <v>2</v>
      </c>
      <c r="D6" s="9" t="s">
        <v>21</v>
      </c>
      <c r="E6" s="10" t="s">
        <v>15</v>
      </c>
      <c r="F6" s="13" t="s">
        <v>17</v>
      </c>
      <c r="G6" s="13" t="s">
        <v>51</v>
      </c>
      <c r="H6" s="13" t="s">
        <v>51</v>
      </c>
      <c r="I6" s="13" t="s">
        <v>52</v>
      </c>
      <c r="J6" s="13" t="s">
        <v>49</v>
      </c>
      <c r="K6" s="13" t="s">
        <v>49</v>
      </c>
      <c r="L6" s="13" t="s">
        <v>49</v>
      </c>
      <c r="N6" s="2"/>
      <c r="O6" s="38"/>
      <c r="Q6" s="44" t="s">
        <v>51</v>
      </c>
      <c r="R6" s="43">
        <f>COUNTIF(E$5:E$44,"j.angielski")</f>
        <v>1</v>
      </c>
      <c r="S6" s="43">
        <f t="shared" ref="S6:V6" si="2">COUNTIF(F$5:F$44,"j.angielski")</f>
        <v>1</v>
      </c>
      <c r="T6" s="43">
        <f t="shared" si="2"/>
        <v>3</v>
      </c>
      <c r="U6" s="43">
        <f t="shared" si="2"/>
        <v>3</v>
      </c>
      <c r="V6" s="43">
        <f t="shared" si="2"/>
        <v>0</v>
      </c>
    </row>
    <row r="7" spans="2:22" ht="18.75" customHeight="1">
      <c r="B7" s="58"/>
      <c r="C7" s="25">
        <v>3</v>
      </c>
      <c r="D7" s="9" t="s">
        <v>23</v>
      </c>
      <c r="E7" s="10" t="s">
        <v>52</v>
      </c>
      <c r="F7" s="13" t="s">
        <v>31</v>
      </c>
      <c r="G7" s="13" t="s">
        <v>15</v>
      </c>
      <c r="H7" s="13" t="s">
        <v>15</v>
      </c>
      <c r="I7" s="13" t="s">
        <v>15</v>
      </c>
      <c r="J7" s="13" t="s">
        <v>19</v>
      </c>
      <c r="K7" s="13" t="s">
        <v>19</v>
      </c>
      <c r="L7" s="13" t="s">
        <v>19</v>
      </c>
      <c r="M7" s="3"/>
      <c r="N7" s="2"/>
      <c r="O7" s="38"/>
      <c r="Q7" s="44" t="s">
        <v>35</v>
      </c>
      <c r="R7" s="43">
        <f>COUNTIF(E$5:E$44,"muzyka")</f>
        <v>1</v>
      </c>
      <c r="S7" s="43">
        <f t="shared" ref="S7:V7" si="3">COUNTIF(F$5:F$44,"muzyka")</f>
        <v>0</v>
      </c>
      <c r="T7" s="43">
        <f t="shared" si="3"/>
        <v>1</v>
      </c>
      <c r="U7" s="43">
        <f t="shared" si="3"/>
        <v>1</v>
      </c>
      <c r="V7" s="43">
        <f t="shared" si="3"/>
        <v>1</v>
      </c>
    </row>
    <row r="8" spans="2:22" ht="18.75" customHeight="1">
      <c r="B8" s="58"/>
      <c r="C8" s="25">
        <v>4</v>
      </c>
      <c r="D8" s="9" t="s">
        <v>24</v>
      </c>
      <c r="E8" s="10" t="s">
        <v>35</v>
      </c>
      <c r="F8" s="13" t="s">
        <v>15</v>
      </c>
      <c r="G8" s="13" t="s">
        <v>47</v>
      </c>
      <c r="H8" s="13" t="s">
        <v>47</v>
      </c>
      <c r="I8" s="13" t="s">
        <v>16</v>
      </c>
      <c r="J8" s="13"/>
      <c r="K8" s="13"/>
      <c r="L8" s="13"/>
      <c r="M8" s="3"/>
      <c r="N8" s="2"/>
      <c r="O8" s="38"/>
      <c r="P8" s="17"/>
      <c r="Q8" s="44" t="s">
        <v>37</v>
      </c>
      <c r="R8" s="43">
        <f>COUNTIF(E$5:E$44,"plastyka")</f>
        <v>1</v>
      </c>
      <c r="S8" s="43">
        <f t="shared" ref="S8:V8" si="4">COUNTIF(F$5:F$44,"plastyka")</f>
        <v>0</v>
      </c>
      <c r="T8" s="43">
        <f t="shared" si="4"/>
        <v>1</v>
      </c>
      <c r="U8" s="43">
        <f t="shared" si="4"/>
        <v>1</v>
      </c>
      <c r="V8" s="43">
        <f t="shared" si="4"/>
        <v>1</v>
      </c>
    </row>
    <row r="9" spans="2:22" ht="18.75" customHeight="1">
      <c r="B9" s="58"/>
      <c r="C9" s="25">
        <v>5</v>
      </c>
      <c r="D9" s="9" t="s">
        <v>22</v>
      </c>
      <c r="E9" s="10"/>
      <c r="F9" s="43"/>
      <c r="G9" s="13"/>
      <c r="H9" s="13"/>
      <c r="I9" s="13"/>
      <c r="J9" s="13" t="s">
        <v>60</v>
      </c>
      <c r="K9" s="13" t="s">
        <v>60</v>
      </c>
      <c r="L9" s="13" t="s">
        <v>60</v>
      </c>
      <c r="M9" s="13"/>
      <c r="N9" s="16"/>
      <c r="O9" s="38"/>
      <c r="Q9" s="44" t="s">
        <v>33</v>
      </c>
      <c r="R9" s="43">
        <f>COUNTIF(E5:E44,"*historia*")</f>
        <v>1</v>
      </c>
      <c r="S9" s="43">
        <f t="shared" ref="S9:U9" si="5">COUNTIF(F$5:F$44,"historia")</f>
        <v>1</v>
      </c>
      <c r="T9" s="43">
        <f t="shared" si="5"/>
        <v>1</v>
      </c>
      <c r="U9" s="43">
        <f t="shared" si="5"/>
        <v>1</v>
      </c>
      <c r="V9" s="43">
        <f>COUNTIF(I$5:I$44,"historia")</f>
        <v>1</v>
      </c>
    </row>
    <row r="10" spans="2:22" ht="18.75" customHeight="1">
      <c r="B10" s="58"/>
      <c r="C10" s="25">
        <v>6</v>
      </c>
      <c r="D10" s="9" t="s">
        <v>25</v>
      </c>
      <c r="E10" s="10" t="s">
        <v>60</v>
      </c>
      <c r="F10" s="13" t="s">
        <v>60</v>
      </c>
      <c r="G10" s="13" t="s">
        <v>60</v>
      </c>
      <c r="H10" s="13" t="s">
        <v>60</v>
      </c>
      <c r="I10" s="13" t="s">
        <v>60</v>
      </c>
      <c r="J10" s="13"/>
      <c r="K10" s="13"/>
      <c r="L10" s="13"/>
      <c r="M10" s="3"/>
      <c r="N10" s="16"/>
      <c r="O10" s="38"/>
      <c r="Q10" s="44" t="s">
        <v>34</v>
      </c>
      <c r="R10" s="43">
        <f>COUNTIF(E$5:E$44,"wos")</f>
        <v>0</v>
      </c>
      <c r="S10" s="43">
        <f t="shared" ref="S10:V10" si="6">COUNTIF(F$5:F$44,"wos")</f>
        <v>1</v>
      </c>
      <c r="T10" s="43">
        <f t="shared" si="6"/>
        <v>0</v>
      </c>
      <c r="U10" s="43">
        <f t="shared" si="6"/>
        <v>0</v>
      </c>
      <c r="V10" s="43">
        <f t="shared" si="6"/>
        <v>0</v>
      </c>
    </row>
    <row r="11" spans="2:22" ht="18.75" customHeight="1">
      <c r="B11" s="58"/>
      <c r="C11" s="25">
        <v>7</v>
      </c>
      <c r="D11" s="9" t="s">
        <v>26</v>
      </c>
      <c r="E11" s="10"/>
      <c r="F11" s="13"/>
      <c r="G11" s="13"/>
      <c r="H11" s="13"/>
      <c r="I11" s="13"/>
      <c r="J11" s="13"/>
      <c r="K11" s="3"/>
      <c r="L11" s="3"/>
      <c r="M11" s="3"/>
      <c r="N11" s="2"/>
      <c r="O11" s="38"/>
      <c r="Q11" s="44" t="s">
        <v>36</v>
      </c>
      <c r="R11" s="43">
        <f>COUNTIF(E$5:E$44,"przyroda")</f>
        <v>0</v>
      </c>
      <c r="S11" s="43">
        <f t="shared" ref="S11:V11" si="7">COUNTIF(F$5:F$44,"przyroda")</f>
        <v>0</v>
      </c>
      <c r="T11" s="43">
        <f t="shared" si="7"/>
        <v>1</v>
      </c>
      <c r="U11" s="43">
        <f t="shared" si="7"/>
        <v>0</v>
      </c>
      <c r="V11" s="43">
        <f t="shared" si="7"/>
        <v>0</v>
      </c>
    </row>
    <row r="12" spans="2:22" ht="18.75" customHeight="1" thickBot="1">
      <c r="B12" s="59"/>
      <c r="C12" s="26">
        <v>8</v>
      </c>
      <c r="D12" s="28" t="s">
        <v>27</v>
      </c>
      <c r="E12" s="31"/>
      <c r="F12" s="30"/>
      <c r="G12" s="30"/>
      <c r="H12" s="4"/>
      <c r="I12" s="4"/>
      <c r="J12" s="4"/>
      <c r="K12" s="4"/>
      <c r="L12" s="4"/>
      <c r="M12" s="4"/>
      <c r="N12" s="5"/>
      <c r="O12" s="7"/>
      <c r="Q12" s="44" t="s">
        <v>53</v>
      </c>
      <c r="R12" s="43">
        <f>COUNTIF(E$5:E$44,"geografia")</f>
        <v>1</v>
      </c>
      <c r="S12" s="43">
        <f t="shared" ref="S12:V12" si="8">COUNTIF(F$5:F$44,"geografia")</f>
        <v>1</v>
      </c>
      <c r="T12" s="43">
        <f t="shared" si="8"/>
        <v>0</v>
      </c>
      <c r="U12" s="43">
        <f t="shared" si="8"/>
        <v>1</v>
      </c>
      <c r="V12" s="43">
        <f t="shared" si="8"/>
        <v>1</v>
      </c>
    </row>
    <row r="13" spans="2:22" ht="18.75" customHeight="1">
      <c r="B13" s="57" t="s">
        <v>7</v>
      </c>
      <c r="C13" s="24">
        <v>1</v>
      </c>
      <c r="D13" s="27" t="s">
        <v>20</v>
      </c>
      <c r="E13" s="11" t="s">
        <v>46</v>
      </c>
      <c r="F13" s="12" t="s">
        <v>46</v>
      </c>
      <c r="G13" s="12" t="s">
        <v>46</v>
      </c>
      <c r="H13" s="12" t="s">
        <v>46</v>
      </c>
      <c r="I13" s="12" t="s">
        <v>46</v>
      </c>
      <c r="J13" s="12" t="s">
        <v>56</v>
      </c>
      <c r="K13" s="12" t="s">
        <v>57</v>
      </c>
      <c r="L13" s="12" t="s">
        <v>57</v>
      </c>
      <c r="M13" s="46" t="s">
        <v>58</v>
      </c>
      <c r="N13" s="1"/>
      <c r="O13" s="38"/>
      <c r="Q13" s="44" t="s">
        <v>31</v>
      </c>
      <c r="R13" s="43">
        <f>COUNTIF(E$5:E$44,"biologia")</f>
        <v>1</v>
      </c>
      <c r="S13" s="43">
        <f t="shared" ref="S13:V13" si="9">COUNTIF(F$5:F$44,"biologia")</f>
        <v>1</v>
      </c>
      <c r="T13" s="43">
        <f t="shared" si="9"/>
        <v>0</v>
      </c>
      <c r="U13" s="43">
        <f t="shared" si="9"/>
        <v>1</v>
      </c>
      <c r="V13" s="43">
        <f t="shared" si="9"/>
        <v>1</v>
      </c>
    </row>
    <row r="14" spans="2:22" ht="18.75" customHeight="1">
      <c r="B14" s="58"/>
      <c r="C14" s="25">
        <v>2</v>
      </c>
      <c r="D14" s="9" t="s">
        <v>21</v>
      </c>
      <c r="E14" s="10" t="s">
        <v>15</v>
      </c>
      <c r="F14" s="13" t="s">
        <v>52</v>
      </c>
      <c r="G14" s="13" t="s">
        <v>35</v>
      </c>
      <c r="H14" s="13" t="s">
        <v>35</v>
      </c>
      <c r="I14" s="13" t="s">
        <v>33</v>
      </c>
      <c r="J14" s="13"/>
      <c r="K14" s="13"/>
      <c r="L14" s="13"/>
      <c r="M14" s="3"/>
      <c r="N14" s="16"/>
      <c r="O14" s="38"/>
      <c r="Q14" s="44" t="s">
        <v>18</v>
      </c>
      <c r="R14" s="43">
        <f>COUNTIF(E$5:E$44,"chemia")</f>
        <v>1</v>
      </c>
      <c r="S14" s="43">
        <f t="shared" ref="S14:V14" si="10">COUNTIF(F$5:F$44,"chemia")</f>
        <v>1</v>
      </c>
      <c r="T14" s="43">
        <f t="shared" si="10"/>
        <v>0</v>
      </c>
      <c r="U14" s="43">
        <f t="shared" si="10"/>
        <v>0</v>
      </c>
      <c r="V14" s="43">
        <f t="shared" si="10"/>
        <v>0</v>
      </c>
    </row>
    <row r="15" spans="2:22" ht="18.75" customHeight="1">
      <c r="B15" s="58"/>
      <c r="C15" s="25">
        <v>3</v>
      </c>
      <c r="D15" s="9" t="s">
        <v>23</v>
      </c>
      <c r="E15" s="10" t="s">
        <v>31</v>
      </c>
      <c r="F15" s="13" t="s">
        <v>16</v>
      </c>
      <c r="G15" s="39" t="s">
        <v>15</v>
      </c>
      <c r="H15" s="13" t="s">
        <v>15</v>
      </c>
      <c r="I15" s="13" t="s">
        <v>15</v>
      </c>
      <c r="J15" s="13"/>
      <c r="K15" s="13"/>
      <c r="L15" s="13"/>
      <c r="M15" s="3"/>
      <c r="N15" s="16"/>
      <c r="O15" s="38"/>
      <c r="P15" s="17"/>
      <c r="Q15" s="44" t="s">
        <v>17</v>
      </c>
      <c r="R15" s="43">
        <f>COUNTIF(E$5:E$44,"fizyka")</f>
        <v>1</v>
      </c>
      <c r="S15" s="43">
        <f t="shared" ref="S15:V15" si="11">COUNTIF(F$5:F$44,"fizyka")</f>
        <v>1</v>
      </c>
      <c r="T15" s="43">
        <f t="shared" si="11"/>
        <v>0</v>
      </c>
      <c r="U15" s="43">
        <f t="shared" si="11"/>
        <v>0</v>
      </c>
      <c r="V15" s="43">
        <f t="shared" si="11"/>
        <v>0</v>
      </c>
    </row>
    <row r="16" spans="2:22" ht="18.75" customHeight="1">
      <c r="B16" s="58"/>
      <c r="C16" s="25">
        <v>4</v>
      </c>
      <c r="D16" s="9" t="s">
        <v>24</v>
      </c>
      <c r="E16" s="10" t="s">
        <v>17</v>
      </c>
      <c r="F16" s="13" t="s">
        <v>15</v>
      </c>
      <c r="G16" s="13" t="s">
        <v>19</v>
      </c>
      <c r="H16" s="39" t="s">
        <v>19</v>
      </c>
      <c r="I16" s="13" t="s">
        <v>47</v>
      </c>
      <c r="J16" s="13"/>
      <c r="K16" s="13"/>
      <c r="L16" s="13"/>
      <c r="M16" s="3"/>
      <c r="N16" s="16"/>
      <c r="O16" s="18"/>
      <c r="Q16" s="44" t="s">
        <v>15</v>
      </c>
      <c r="R16" s="43">
        <f>COUNTIF(E$5:E$44,"matematyka")</f>
        <v>4</v>
      </c>
      <c r="S16" s="43">
        <f t="shared" ref="S16:V16" si="12">COUNTIF(F$5:F$44,"matematyka")</f>
        <v>4</v>
      </c>
      <c r="T16" s="43">
        <f t="shared" si="12"/>
        <v>4</v>
      </c>
      <c r="U16" s="43">
        <f t="shared" si="12"/>
        <v>4</v>
      </c>
      <c r="V16" s="43">
        <f t="shared" si="12"/>
        <v>4</v>
      </c>
    </row>
    <row r="17" spans="2:22" ht="18.75" customHeight="1">
      <c r="B17" s="58"/>
      <c r="C17" s="25">
        <v>5</v>
      </c>
      <c r="D17" s="9" t="s">
        <v>22</v>
      </c>
      <c r="E17" s="10" t="s">
        <v>19</v>
      </c>
      <c r="F17" s="13" t="s">
        <v>19</v>
      </c>
      <c r="G17" s="43"/>
      <c r="I17" s="13" t="s">
        <v>19</v>
      </c>
      <c r="J17" s="13"/>
      <c r="K17" s="13"/>
      <c r="L17" s="13"/>
      <c r="M17" s="13"/>
      <c r="N17" s="16"/>
      <c r="O17" s="18"/>
      <c r="Q17" s="44" t="s">
        <v>32</v>
      </c>
      <c r="R17" s="43">
        <f>COUNTIF(E$5:E$44,"informatyka")</f>
        <v>1</v>
      </c>
      <c r="S17" s="43">
        <f t="shared" ref="S17:V17" si="13">COUNTIF(F$5:F$44,"informatyka")</f>
        <v>1</v>
      </c>
      <c r="T17" s="43">
        <f t="shared" si="13"/>
        <v>1</v>
      </c>
      <c r="U17" s="43">
        <f t="shared" si="13"/>
        <v>1</v>
      </c>
      <c r="V17" s="43">
        <f t="shared" si="13"/>
        <v>1</v>
      </c>
    </row>
    <row r="18" spans="2:22" ht="18.75" customHeight="1">
      <c r="B18" s="58"/>
      <c r="C18" s="25">
        <v>6</v>
      </c>
      <c r="D18" s="9" t="s">
        <v>25</v>
      </c>
      <c r="E18" s="10"/>
      <c r="F18" s="43"/>
      <c r="G18" s="13"/>
      <c r="H18" s="13"/>
      <c r="I18" s="39"/>
      <c r="J18" s="13"/>
      <c r="K18" s="13"/>
      <c r="L18" s="13"/>
      <c r="M18" s="3"/>
      <c r="N18" s="2"/>
      <c r="O18" s="18"/>
      <c r="Q18" s="44" t="s">
        <v>47</v>
      </c>
      <c r="R18" s="43">
        <f>COUNTIF(E$5:E$44,"technika")</f>
        <v>0</v>
      </c>
      <c r="S18" s="43">
        <f t="shared" ref="S18:V18" si="14">COUNTIF(F$5:F$44,"technika")</f>
        <v>0</v>
      </c>
      <c r="T18" s="43">
        <f t="shared" si="14"/>
        <v>1</v>
      </c>
      <c r="U18" s="43">
        <f t="shared" si="14"/>
        <v>1</v>
      </c>
      <c r="V18" s="43">
        <f t="shared" si="14"/>
        <v>1</v>
      </c>
    </row>
    <row r="19" spans="2:22" ht="18.75" customHeight="1">
      <c r="B19" s="58"/>
      <c r="C19" s="25">
        <v>7</v>
      </c>
      <c r="D19" s="9" t="s">
        <v>26</v>
      </c>
      <c r="E19" s="10"/>
      <c r="F19" s="39"/>
      <c r="G19" s="13"/>
      <c r="H19" s="13"/>
      <c r="I19" s="13"/>
      <c r="J19" s="13"/>
      <c r="K19" s="3"/>
      <c r="L19" s="3"/>
      <c r="M19" s="3"/>
      <c r="N19" s="2"/>
      <c r="O19" s="18"/>
      <c r="Q19" s="44" t="s">
        <v>19</v>
      </c>
      <c r="R19" s="43">
        <f>COUNTIF(E$5:E$44,"WF")</f>
        <v>2</v>
      </c>
      <c r="S19" s="43">
        <f t="shared" ref="S19:V19" si="15">COUNTIF(F$5:F$44,"WF")</f>
        <v>2</v>
      </c>
      <c r="T19" s="43">
        <f t="shared" si="15"/>
        <v>2</v>
      </c>
      <c r="U19" s="43">
        <f t="shared" si="15"/>
        <v>2</v>
      </c>
      <c r="V19" s="43">
        <f t="shared" si="15"/>
        <v>2</v>
      </c>
    </row>
    <row r="20" spans="2:22" ht="18.75" customHeight="1" thickBot="1">
      <c r="B20" s="59"/>
      <c r="C20" s="26">
        <v>8</v>
      </c>
      <c r="D20" s="28" t="s">
        <v>27</v>
      </c>
      <c r="E20" s="31"/>
      <c r="F20" s="40"/>
      <c r="G20" s="47"/>
      <c r="H20" s="30"/>
      <c r="I20" s="30"/>
      <c r="J20" s="30"/>
      <c r="K20" s="4"/>
      <c r="L20" s="4"/>
      <c r="M20" s="4"/>
      <c r="N20" s="5"/>
      <c r="O20" s="18"/>
      <c r="Q20" s="44" t="s">
        <v>40</v>
      </c>
      <c r="R20" s="43">
        <f>COUNTIF(E$5:E$44,"edb")</f>
        <v>0</v>
      </c>
      <c r="S20" s="43">
        <f t="shared" ref="S20:V20" si="16">COUNTIF(F$5:F$44,"edb")</f>
        <v>1</v>
      </c>
      <c r="T20" s="43">
        <f t="shared" si="16"/>
        <v>0</v>
      </c>
      <c r="U20" s="43">
        <f t="shared" si="16"/>
        <v>0</v>
      </c>
      <c r="V20" s="43">
        <f t="shared" si="16"/>
        <v>0</v>
      </c>
    </row>
    <row r="21" spans="2:22" ht="18.75" customHeight="1">
      <c r="B21" s="57" t="s">
        <v>8</v>
      </c>
      <c r="C21" s="24">
        <v>1</v>
      </c>
      <c r="D21" s="27" t="s">
        <v>20</v>
      </c>
      <c r="E21" s="37" t="s">
        <v>46</v>
      </c>
      <c r="F21" s="12" t="s">
        <v>46</v>
      </c>
      <c r="G21" s="12" t="s">
        <v>46</v>
      </c>
      <c r="H21" s="12" t="s">
        <v>46</v>
      </c>
      <c r="I21" s="12" t="s">
        <v>46</v>
      </c>
      <c r="J21" s="12" t="s">
        <v>55</v>
      </c>
      <c r="K21" s="12" t="s">
        <v>56</v>
      </c>
      <c r="L21" s="12" t="s">
        <v>55</v>
      </c>
      <c r="M21" s="46" t="s">
        <v>58</v>
      </c>
      <c r="N21" s="1"/>
      <c r="O21" s="18"/>
    </row>
    <row r="22" spans="2:22" ht="18.75" customHeight="1">
      <c r="B22" s="58"/>
      <c r="C22" s="25">
        <v>2</v>
      </c>
      <c r="D22" s="9" t="s">
        <v>21</v>
      </c>
      <c r="E22" s="10" t="s">
        <v>37</v>
      </c>
      <c r="F22" s="13" t="s">
        <v>34</v>
      </c>
      <c r="G22" s="39" t="s">
        <v>51</v>
      </c>
      <c r="H22" s="39" t="s">
        <v>51</v>
      </c>
      <c r="I22" s="13" t="s">
        <v>52</v>
      </c>
      <c r="J22" s="13"/>
      <c r="K22" s="13"/>
      <c r="L22" s="13"/>
      <c r="M22" s="3"/>
      <c r="N22" s="16"/>
      <c r="O22" s="18"/>
    </row>
    <row r="23" spans="2:22" ht="18.75" customHeight="1">
      <c r="B23" s="58"/>
      <c r="C23" s="25">
        <v>3</v>
      </c>
      <c r="D23" s="9" t="s">
        <v>23</v>
      </c>
      <c r="E23" s="10" t="s">
        <v>15</v>
      </c>
      <c r="F23" s="64" t="s">
        <v>52</v>
      </c>
      <c r="G23" s="13" t="s">
        <v>33</v>
      </c>
      <c r="H23" s="13" t="s">
        <v>15</v>
      </c>
      <c r="I23" s="13" t="s">
        <v>37</v>
      </c>
      <c r="J23" s="13"/>
      <c r="K23" s="13"/>
      <c r="L23" s="13"/>
      <c r="M23" s="3"/>
      <c r="N23" s="2"/>
      <c r="O23" s="18"/>
    </row>
    <row r="24" spans="2:22" ht="18.75" customHeight="1" thickBot="1">
      <c r="B24" s="58"/>
      <c r="C24" s="25">
        <v>4</v>
      </c>
      <c r="D24" s="28" t="s">
        <v>24</v>
      </c>
      <c r="E24" s="50" t="s">
        <v>18</v>
      </c>
      <c r="F24" s="13" t="s">
        <v>40</v>
      </c>
      <c r="G24" s="13" t="s">
        <v>15</v>
      </c>
      <c r="H24" s="13" t="s">
        <v>16</v>
      </c>
      <c r="I24" s="13" t="s">
        <v>15</v>
      </c>
      <c r="J24" s="13"/>
      <c r="K24" s="13"/>
      <c r="L24" s="13"/>
      <c r="M24" s="13"/>
      <c r="N24" s="16"/>
      <c r="O24" s="18"/>
      <c r="P24" s="18"/>
    </row>
    <row r="25" spans="2:22" ht="18.75" customHeight="1" thickBot="1">
      <c r="B25" s="58"/>
      <c r="C25" s="25">
        <v>5</v>
      </c>
      <c r="D25" s="54" t="s">
        <v>22</v>
      </c>
      <c r="E25" s="52"/>
      <c r="F25" s="13" t="s">
        <v>32</v>
      </c>
      <c r="G25" s="13"/>
      <c r="H25" s="13"/>
      <c r="I25" s="13"/>
      <c r="J25" s="13"/>
      <c r="K25" s="13"/>
      <c r="L25" s="13"/>
      <c r="M25" s="13"/>
      <c r="N25" s="2"/>
      <c r="O25" s="18"/>
    </row>
    <row r="26" spans="2:22" ht="18.75" customHeight="1">
      <c r="B26" s="58"/>
      <c r="C26" s="25">
        <v>6</v>
      </c>
      <c r="D26" s="53" t="s">
        <v>25</v>
      </c>
      <c r="E26" s="51"/>
      <c r="F26" s="43"/>
      <c r="G26" s="13"/>
      <c r="H26" s="13"/>
      <c r="I26" s="13"/>
      <c r="J26" s="13"/>
      <c r="K26" s="13"/>
      <c r="L26" s="13"/>
      <c r="M26" s="3"/>
      <c r="N26" s="2"/>
      <c r="O26" s="18"/>
    </row>
    <row r="27" spans="2:22" ht="18.75" customHeight="1">
      <c r="B27" s="58"/>
      <c r="C27" s="25">
        <v>7</v>
      </c>
      <c r="D27" s="9" t="s">
        <v>26</v>
      </c>
      <c r="E27" s="10"/>
      <c r="F27" s="13"/>
      <c r="G27" s="13"/>
      <c r="H27" s="13"/>
      <c r="I27" s="13"/>
      <c r="J27" s="45"/>
      <c r="K27" s="3"/>
      <c r="L27" s="3"/>
      <c r="M27" s="3"/>
      <c r="N27" s="2"/>
      <c r="O27" s="18"/>
    </row>
    <row r="28" spans="2:22" ht="18.75" customHeight="1" thickBot="1">
      <c r="B28" s="59"/>
      <c r="C28" s="26">
        <v>8</v>
      </c>
      <c r="D28" s="28" t="s">
        <v>27</v>
      </c>
      <c r="E28" s="31"/>
      <c r="F28" s="30"/>
      <c r="G28" s="30"/>
      <c r="H28" s="4"/>
      <c r="I28" s="4"/>
      <c r="J28" s="49"/>
      <c r="K28" s="4"/>
      <c r="L28" s="4"/>
      <c r="M28" s="4"/>
      <c r="N28" s="5"/>
      <c r="O28" s="18"/>
    </row>
    <row r="29" spans="2:22" ht="18.75" customHeight="1">
      <c r="B29" s="57" t="s">
        <v>9</v>
      </c>
      <c r="C29" s="24">
        <v>1</v>
      </c>
      <c r="D29" s="27" t="s">
        <v>20</v>
      </c>
      <c r="E29" s="11" t="s">
        <v>46</v>
      </c>
      <c r="F29" s="12" t="s">
        <v>46</v>
      </c>
      <c r="G29" s="12" t="s">
        <v>15</v>
      </c>
      <c r="H29" s="12" t="s">
        <v>46</v>
      </c>
      <c r="I29" s="41" t="s">
        <v>46</v>
      </c>
      <c r="J29" s="12" t="s">
        <v>65</v>
      </c>
      <c r="K29" s="12" t="s">
        <v>63</v>
      </c>
      <c r="L29" s="12" t="s">
        <v>65</v>
      </c>
      <c r="M29" s="46" t="s">
        <v>58</v>
      </c>
      <c r="N29" s="1"/>
      <c r="O29" s="18"/>
    </row>
    <row r="30" spans="2:22" ht="18.75" customHeight="1">
      <c r="B30" s="58"/>
      <c r="C30" s="25">
        <v>2</v>
      </c>
      <c r="D30" s="9" t="s">
        <v>21</v>
      </c>
      <c r="E30" s="10" t="s">
        <v>16</v>
      </c>
      <c r="F30" s="13" t="s">
        <v>33</v>
      </c>
      <c r="G30" s="13" t="s">
        <v>46</v>
      </c>
      <c r="H30" s="39" t="s">
        <v>31</v>
      </c>
      <c r="I30" s="13" t="s">
        <v>15</v>
      </c>
      <c r="J30" s="13" t="s">
        <v>29</v>
      </c>
      <c r="K30" s="13" t="s">
        <v>51</v>
      </c>
      <c r="L30" s="13" t="s">
        <v>29</v>
      </c>
      <c r="M30" s="13"/>
      <c r="N30" s="2"/>
      <c r="O30" s="18"/>
    </row>
    <row r="31" spans="2:22" ht="18.75" customHeight="1">
      <c r="B31" s="58"/>
      <c r="C31" s="25">
        <v>3</v>
      </c>
      <c r="D31" s="9" t="s">
        <v>23</v>
      </c>
      <c r="E31" s="10" t="s">
        <v>15</v>
      </c>
      <c r="F31" s="39" t="s">
        <v>15</v>
      </c>
      <c r="G31" s="13" t="s">
        <v>36</v>
      </c>
      <c r="H31" s="13" t="s">
        <v>33</v>
      </c>
      <c r="I31" s="39" t="s">
        <v>31</v>
      </c>
      <c r="J31" s="13"/>
      <c r="K31" s="13"/>
      <c r="L31" s="13"/>
      <c r="M31" s="3"/>
      <c r="N31" s="2"/>
      <c r="O31" s="18"/>
    </row>
    <row r="32" spans="2:22" ht="18.75" customHeight="1">
      <c r="B32" s="58"/>
      <c r="C32" s="25">
        <v>4</v>
      </c>
      <c r="D32" s="9" t="s">
        <v>24</v>
      </c>
      <c r="E32" s="10" t="s">
        <v>52</v>
      </c>
      <c r="F32" s="63" t="s">
        <v>52</v>
      </c>
      <c r="G32" s="39" t="s">
        <v>32</v>
      </c>
      <c r="H32" s="13" t="s">
        <v>15</v>
      </c>
      <c r="I32" s="13" t="s">
        <v>35</v>
      </c>
      <c r="J32" s="13" t="s">
        <v>64</v>
      </c>
      <c r="K32" s="13" t="s">
        <v>61</v>
      </c>
      <c r="L32" s="13" t="s">
        <v>61</v>
      </c>
      <c r="M32" s="13"/>
      <c r="N32" s="16"/>
      <c r="O32" s="18"/>
      <c r="P32" s="18"/>
    </row>
    <row r="33" spans="1:22" ht="18.75" customHeight="1">
      <c r="B33" s="58"/>
      <c r="C33" s="25">
        <v>5</v>
      </c>
      <c r="D33" s="9" t="s">
        <v>22</v>
      </c>
      <c r="E33" s="48"/>
      <c r="F33" s="13"/>
      <c r="G33" s="43"/>
      <c r="H33" s="13"/>
      <c r="I33" s="39"/>
      <c r="J33" s="13"/>
      <c r="K33" s="13"/>
      <c r="L33" s="13"/>
      <c r="M33" s="3"/>
      <c r="N33" s="2"/>
      <c r="O33" s="18"/>
    </row>
    <row r="34" spans="1:22" ht="18.75" customHeight="1">
      <c r="B34" s="58"/>
      <c r="C34" s="25">
        <v>6</v>
      </c>
      <c r="D34" s="9" t="s">
        <v>25</v>
      </c>
      <c r="E34" s="10"/>
      <c r="F34" s="13"/>
      <c r="G34" s="13" t="s">
        <v>66</v>
      </c>
      <c r="H34" s="13" t="s">
        <v>61</v>
      </c>
      <c r="I34" s="13" t="s">
        <v>61</v>
      </c>
      <c r="J34" s="13"/>
      <c r="K34" s="13"/>
      <c r="L34" s="13"/>
      <c r="M34" s="13"/>
      <c r="N34" s="16"/>
      <c r="O34" s="18"/>
    </row>
    <row r="35" spans="1:22" ht="18.75" customHeight="1">
      <c r="B35" s="58"/>
      <c r="C35" s="25">
        <v>7</v>
      </c>
      <c r="D35" s="9" t="s">
        <v>26</v>
      </c>
      <c r="E35" s="10" t="s">
        <v>61</v>
      </c>
      <c r="F35" s="13" t="s">
        <v>61</v>
      </c>
      <c r="G35" s="13"/>
      <c r="H35" s="13"/>
      <c r="I35" s="13"/>
      <c r="J35" s="13"/>
      <c r="K35" s="3"/>
      <c r="L35" s="3"/>
      <c r="M35" s="3"/>
      <c r="N35" s="2"/>
      <c r="O35" s="18"/>
    </row>
    <row r="36" spans="1:22" ht="18.75" customHeight="1" thickBot="1">
      <c r="B36" s="59"/>
      <c r="C36" s="26">
        <v>8</v>
      </c>
      <c r="D36" s="28" t="s">
        <v>27</v>
      </c>
      <c r="E36" s="31"/>
      <c r="F36" s="30"/>
      <c r="G36" s="30"/>
      <c r="H36" s="30"/>
      <c r="I36" s="4"/>
      <c r="J36" s="30"/>
      <c r="K36" s="4"/>
      <c r="L36" s="4"/>
      <c r="M36" s="4"/>
      <c r="N36" s="5"/>
      <c r="O36" s="18"/>
    </row>
    <row r="37" spans="1:22" ht="18.75" customHeight="1">
      <c r="A37" s="7"/>
      <c r="B37" s="57" t="s">
        <v>10</v>
      </c>
      <c r="C37" s="24">
        <v>1</v>
      </c>
      <c r="D37" s="27" t="s">
        <v>20</v>
      </c>
      <c r="E37" s="11" t="s">
        <v>46</v>
      </c>
      <c r="F37" s="12" t="s">
        <v>46</v>
      </c>
      <c r="G37" s="12" t="s">
        <v>46</v>
      </c>
      <c r="H37" s="12" t="s">
        <v>46</v>
      </c>
      <c r="I37" s="12" t="s">
        <v>46</v>
      </c>
      <c r="J37" s="12" t="s">
        <v>56</v>
      </c>
      <c r="K37" s="12" t="s">
        <v>57</v>
      </c>
      <c r="L37" s="12" t="s">
        <v>56</v>
      </c>
      <c r="M37" s="46" t="s">
        <v>58</v>
      </c>
      <c r="N37" s="15"/>
      <c r="O37" s="18"/>
      <c r="P37" s="7"/>
      <c r="Q37" s="7"/>
      <c r="R37" s="7"/>
      <c r="S37" s="7"/>
      <c r="T37" s="7"/>
      <c r="U37" s="7"/>
      <c r="V37" s="7"/>
    </row>
    <row r="38" spans="1:22" ht="18.75" customHeight="1">
      <c r="A38" s="7"/>
      <c r="B38" s="58"/>
      <c r="C38" s="25">
        <v>2</v>
      </c>
      <c r="D38" s="9" t="s">
        <v>21</v>
      </c>
      <c r="E38" s="10" t="s">
        <v>51</v>
      </c>
      <c r="F38" s="13" t="s">
        <v>51</v>
      </c>
      <c r="G38" s="13" t="s">
        <v>51</v>
      </c>
      <c r="H38" s="13" t="s">
        <v>51</v>
      </c>
      <c r="I38" s="13" t="s">
        <v>52</v>
      </c>
      <c r="J38" s="13"/>
      <c r="K38" s="13"/>
      <c r="L38" s="13"/>
      <c r="M38" s="13"/>
      <c r="N38" s="2"/>
      <c r="O38" s="18"/>
      <c r="P38" s="7"/>
      <c r="Q38" s="7"/>
      <c r="R38" s="7"/>
      <c r="S38" s="7"/>
      <c r="T38" s="7"/>
      <c r="U38" s="7"/>
      <c r="V38" s="7"/>
    </row>
    <row r="39" spans="1:22" ht="18.75" customHeight="1">
      <c r="A39" s="7"/>
      <c r="B39" s="58"/>
      <c r="C39" s="25">
        <v>3</v>
      </c>
      <c r="D39" s="9" t="s">
        <v>23</v>
      </c>
      <c r="E39" s="42" t="s">
        <v>32</v>
      </c>
      <c r="F39" s="13" t="s">
        <v>18</v>
      </c>
      <c r="G39" s="13" t="s">
        <v>37</v>
      </c>
      <c r="H39" s="13" t="s">
        <v>37</v>
      </c>
      <c r="I39" s="13" t="s">
        <v>32</v>
      </c>
      <c r="J39" s="13"/>
      <c r="K39" s="13"/>
      <c r="L39" s="13"/>
      <c r="M39" s="3"/>
      <c r="N39" s="2"/>
      <c r="O39" s="18"/>
      <c r="P39" s="7"/>
      <c r="Q39" s="7"/>
      <c r="R39" s="7"/>
      <c r="S39" s="7"/>
      <c r="T39" s="7"/>
      <c r="U39" s="7"/>
      <c r="V39" s="7"/>
    </row>
    <row r="40" spans="1:22" ht="18.75" customHeight="1">
      <c r="A40" s="7"/>
      <c r="B40" s="58"/>
      <c r="C40" s="25">
        <v>4</v>
      </c>
      <c r="D40" s="9" t="s">
        <v>24</v>
      </c>
      <c r="E40" s="10" t="s">
        <v>33</v>
      </c>
      <c r="F40" s="13" t="s">
        <v>15</v>
      </c>
      <c r="G40" s="39" t="s">
        <v>19</v>
      </c>
      <c r="H40" s="39" t="s">
        <v>32</v>
      </c>
      <c r="I40" s="13" t="s">
        <v>19</v>
      </c>
      <c r="J40" s="13"/>
      <c r="K40" s="13"/>
      <c r="L40" s="13"/>
      <c r="M40" s="3"/>
      <c r="N40" s="16"/>
      <c r="O40" s="18"/>
      <c r="P40" s="18"/>
      <c r="Q40" s="7"/>
      <c r="R40" s="7"/>
      <c r="S40" s="7"/>
      <c r="T40" s="7"/>
      <c r="U40" s="7"/>
      <c r="V40" s="7"/>
    </row>
    <row r="41" spans="1:22" ht="18.75" customHeight="1">
      <c r="A41" s="7"/>
      <c r="B41" s="58"/>
      <c r="C41" s="25">
        <v>5</v>
      </c>
      <c r="D41" s="9" t="s">
        <v>22</v>
      </c>
      <c r="E41" s="10" t="s">
        <v>19</v>
      </c>
      <c r="F41" s="13" t="s">
        <v>19</v>
      </c>
      <c r="G41" s="13"/>
      <c r="H41" s="39" t="s">
        <v>19</v>
      </c>
      <c r="J41" s="13"/>
      <c r="K41" s="13"/>
      <c r="L41" s="13"/>
      <c r="M41" s="3"/>
      <c r="N41" s="16"/>
      <c r="O41" s="18"/>
      <c r="P41" s="7"/>
      <c r="Q41" s="7"/>
      <c r="R41" s="7"/>
      <c r="S41" s="7"/>
      <c r="T41" s="7"/>
      <c r="U41" s="7"/>
      <c r="V41" s="7"/>
    </row>
    <row r="42" spans="1:22" ht="18.75" customHeight="1">
      <c r="A42" s="7"/>
      <c r="B42" s="58"/>
      <c r="C42" s="25">
        <v>6</v>
      </c>
      <c r="D42" s="9" t="s">
        <v>25</v>
      </c>
      <c r="E42" s="48"/>
      <c r="F42" s="43"/>
      <c r="G42" s="13"/>
      <c r="H42" s="13"/>
      <c r="I42" s="13"/>
      <c r="J42" s="13"/>
      <c r="K42" s="3"/>
      <c r="L42" s="3"/>
      <c r="M42" s="3"/>
      <c r="N42" s="2"/>
      <c r="O42" s="18"/>
      <c r="P42" s="7"/>
      <c r="Q42" s="7"/>
      <c r="R42" s="7"/>
      <c r="S42" s="7"/>
      <c r="T42" s="7"/>
      <c r="U42" s="7"/>
      <c r="V42" s="7"/>
    </row>
    <row r="43" spans="1:22" ht="18.75" customHeight="1">
      <c r="A43" s="7"/>
      <c r="B43" s="58"/>
      <c r="C43" s="25">
        <v>7</v>
      </c>
      <c r="D43" s="9" t="s">
        <v>26</v>
      </c>
      <c r="E43" s="10"/>
      <c r="F43" s="13"/>
      <c r="G43" s="3"/>
      <c r="H43" s="3"/>
      <c r="I43" s="3"/>
      <c r="J43" s="3"/>
      <c r="K43" s="3"/>
      <c r="L43" s="3"/>
      <c r="M43" s="3"/>
      <c r="N43" s="2"/>
      <c r="O43" s="18"/>
      <c r="P43" s="7"/>
      <c r="Q43" s="7"/>
      <c r="R43" s="7"/>
      <c r="S43" s="7"/>
      <c r="T43" s="7"/>
      <c r="U43" s="7"/>
      <c r="V43" s="7"/>
    </row>
    <row r="44" spans="1:22" ht="18.75" customHeight="1" thickBot="1">
      <c r="A44" s="7"/>
      <c r="B44" s="59"/>
      <c r="C44" s="26">
        <v>8</v>
      </c>
      <c r="D44" s="29" t="s">
        <v>27</v>
      </c>
      <c r="E44" s="31"/>
      <c r="F44" s="30"/>
      <c r="G44" s="4"/>
      <c r="H44" s="4"/>
      <c r="I44" s="4"/>
      <c r="J44" s="4"/>
      <c r="K44" s="4"/>
      <c r="L44" s="4"/>
      <c r="M44" s="4"/>
      <c r="N44" s="5"/>
      <c r="O44" s="18"/>
      <c r="P44" s="7"/>
      <c r="Q44" s="7"/>
      <c r="R44" s="7"/>
      <c r="S44" s="7"/>
      <c r="T44" s="7"/>
      <c r="U44" s="7"/>
      <c r="V44" s="7"/>
    </row>
    <row r="45" spans="1:22" ht="18.75" customHeight="1" thickBot="1">
      <c r="A45" s="7"/>
      <c r="B45" s="7"/>
      <c r="C45" s="7"/>
      <c r="D45" s="7"/>
      <c r="E45" s="33" t="s">
        <v>41</v>
      </c>
      <c r="F45" s="34" t="s">
        <v>30</v>
      </c>
      <c r="G45" s="34" t="s">
        <v>14</v>
      </c>
      <c r="H45" s="34" t="s">
        <v>11</v>
      </c>
      <c r="I45" s="34" t="s">
        <v>42</v>
      </c>
      <c r="J45" s="34" t="s">
        <v>28</v>
      </c>
      <c r="K45" s="34" t="s">
        <v>45</v>
      </c>
      <c r="L45" s="34" t="s">
        <v>12</v>
      </c>
      <c r="M45" s="34" t="s">
        <v>13</v>
      </c>
      <c r="N45" s="35" t="s">
        <v>43</v>
      </c>
      <c r="O45" s="7"/>
      <c r="P45" s="7"/>
      <c r="Q45" s="7"/>
      <c r="R45" s="7"/>
      <c r="S45" s="7"/>
      <c r="T45" s="7"/>
      <c r="U45" s="7"/>
      <c r="V45" s="7"/>
    </row>
    <row r="46" spans="1:22">
      <c r="A46" s="7"/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7"/>
      <c r="P46" s="7"/>
      <c r="Q46" s="7"/>
      <c r="R46" s="7"/>
      <c r="S46" s="7"/>
      <c r="T46" s="7"/>
      <c r="U46" s="7"/>
      <c r="V46" s="7"/>
    </row>
    <row r="47" spans="1:22">
      <c r="A47" s="7"/>
      <c r="B47" s="7"/>
      <c r="C47" s="7"/>
      <c r="D47" s="7"/>
      <c r="E47" s="8"/>
      <c r="F47" s="8"/>
      <c r="G47" s="8"/>
      <c r="I47" s="8"/>
      <c r="J47" s="8"/>
      <c r="L47" s="8"/>
      <c r="M47" s="8"/>
      <c r="N47" s="8"/>
      <c r="O47" s="7"/>
      <c r="P47" s="7"/>
      <c r="Q47" s="7"/>
      <c r="R47" s="7"/>
      <c r="S47" s="7"/>
      <c r="T47" s="7"/>
      <c r="U47" s="7"/>
      <c r="V47" s="7"/>
    </row>
    <row r="48" spans="1:22">
      <c r="A48" s="7"/>
      <c r="B48" s="7"/>
      <c r="C48" s="7"/>
      <c r="D48" s="7"/>
      <c r="E48" s="8"/>
      <c r="F48" s="8"/>
      <c r="G48" s="8"/>
      <c r="H48" s="8"/>
      <c r="I48" s="8"/>
      <c r="K48" s="8"/>
      <c r="L48" s="8"/>
      <c r="M48" s="8"/>
      <c r="N48" s="8"/>
      <c r="O48" s="7"/>
      <c r="P48" s="7"/>
      <c r="Q48" s="7"/>
      <c r="R48" s="7"/>
      <c r="S48" s="7"/>
      <c r="T48" s="7"/>
      <c r="U48" s="7"/>
      <c r="V48" s="7"/>
    </row>
    <row r="49" spans="1:43">
      <c r="A49" s="7"/>
      <c r="B49" s="7"/>
      <c r="C49" s="7"/>
      <c r="D49" s="7"/>
      <c r="F49" s="8"/>
      <c r="G49" s="8"/>
      <c r="H49" s="8"/>
      <c r="I49" s="8"/>
      <c r="J49" s="8"/>
      <c r="K49" s="8"/>
      <c r="M49" s="8"/>
      <c r="N49" s="8"/>
      <c r="O49" s="7"/>
      <c r="P49" s="7"/>
      <c r="Q49" s="7"/>
      <c r="R49" s="7"/>
      <c r="S49" s="7"/>
      <c r="T49" s="7"/>
      <c r="U49" s="7"/>
      <c r="V49" s="7"/>
    </row>
    <row r="50" spans="1:43">
      <c r="A50" s="7"/>
      <c r="B50" s="7"/>
      <c r="C50" s="7"/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7"/>
      <c r="P50" s="7"/>
      <c r="Q50" s="7"/>
      <c r="R50" s="7"/>
      <c r="S50" s="7"/>
      <c r="T50" s="7"/>
      <c r="U50" s="7"/>
      <c r="V50" s="7"/>
    </row>
    <row r="51" spans="1:43">
      <c r="A51" s="7"/>
      <c r="B51" s="7"/>
      <c r="C51" s="7"/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7"/>
      <c r="P51" s="7"/>
      <c r="Q51" s="7"/>
      <c r="R51" s="7"/>
      <c r="S51" s="7"/>
      <c r="T51" s="7"/>
      <c r="U51" s="7"/>
      <c r="V51" s="7"/>
    </row>
    <row r="52" spans="1:43">
      <c r="B52" s="7"/>
      <c r="C52" s="7"/>
      <c r="D52" s="7"/>
      <c r="E52" s="8"/>
      <c r="F52" s="8"/>
      <c r="G52" s="8"/>
      <c r="H52" s="8"/>
      <c r="I52" s="8"/>
      <c r="J52" s="8"/>
      <c r="K52" s="8"/>
      <c r="L52" s="8"/>
      <c r="M52" s="8"/>
      <c r="N52" s="8"/>
      <c r="O52" s="7"/>
    </row>
    <row r="53" spans="1:43">
      <c r="B53" s="7"/>
      <c r="C53" s="7"/>
      <c r="D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7"/>
    </row>
    <row r="54" spans="1:43">
      <c r="B54" s="7"/>
      <c r="C54" s="7"/>
      <c r="D54" s="7"/>
      <c r="E54" s="8"/>
      <c r="F54" s="8"/>
      <c r="G54" s="8"/>
      <c r="H54" s="8"/>
      <c r="I54" s="8"/>
      <c r="J54" s="8"/>
      <c r="K54" s="8"/>
      <c r="L54" s="8"/>
      <c r="M54" s="8"/>
      <c r="N54" s="8"/>
      <c r="O54" s="7"/>
    </row>
    <row r="55" spans="1:43">
      <c r="B55" s="7"/>
      <c r="C55" s="7"/>
      <c r="D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7"/>
    </row>
    <row r="56" spans="1:43">
      <c r="B56" s="7"/>
      <c r="C56" s="7"/>
      <c r="D56" s="7"/>
      <c r="E56" s="8"/>
      <c r="F56" s="8"/>
      <c r="G56" s="8"/>
      <c r="H56" s="8"/>
      <c r="I56" s="8"/>
      <c r="J56" s="8"/>
      <c r="K56" s="8"/>
      <c r="L56" s="8"/>
      <c r="M56" s="8"/>
      <c r="N56" s="8"/>
      <c r="O56" s="7"/>
    </row>
    <row r="57" spans="1:43">
      <c r="B57" s="7"/>
      <c r="C57" s="7"/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7"/>
    </row>
    <row r="58" spans="1:43">
      <c r="B58" s="7"/>
      <c r="C58" s="7"/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7"/>
    </row>
    <row r="59" spans="1:43">
      <c r="B59" s="19"/>
      <c r="C59" s="19"/>
      <c r="D59" s="19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  <c r="P59" s="20"/>
      <c r="Q59" s="20"/>
      <c r="R59" s="20"/>
      <c r="S59" s="20"/>
      <c r="T59" s="20"/>
      <c r="U59" s="20"/>
      <c r="V59" s="20"/>
      <c r="W59" s="20"/>
    </row>
    <row r="60" spans="1:43">
      <c r="B60" s="19"/>
      <c r="C60" s="19"/>
      <c r="D60" s="19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  <c r="P60" s="20"/>
      <c r="Q60" s="20"/>
      <c r="R60" s="20"/>
      <c r="S60" s="20"/>
      <c r="T60" s="20"/>
      <c r="U60" s="20"/>
      <c r="V60" s="20"/>
      <c r="W60" s="20"/>
    </row>
    <row r="61" spans="1:43">
      <c r="B61" s="19"/>
      <c r="C61" s="19"/>
      <c r="D61" s="19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  <c r="P61" s="20"/>
      <c r="Q61" s="20"/>
      <c r="R61" s="20"/>
      <c r="S61" s="20"/>
      <c r="T61" s="20"/>
      <c r="U61" s="20"/>
      <c r="V61" s="20"/>
      <c r="W61" s="20"/>
    </row>
    <row r="62" spans="1:43">
      <c r="B62" s="19"/>
      <c r="C62" s="19"/>
      <c r="D62" s="19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  <c r="P62" s="20"/>
      <c r="Q62" s="20"/>
      <c r="R62" s="20"/>
      <c r="S62" s="20"/>
      <c r="T62" s="20"/>
      <c r="U62" s="20"/>
      <c r="V62" s="20"/>
      <c r="W62" s="20"/>
    </row>
    <row r="63" spans="1:43">
      <c r="B63" s="19"/>
      <c r="C63" s="19"/>
      <c r="D63" s="19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  <c r="P63" s="20"/>
      <c r="Q63" s="20"/>
      <c r="R63" s="20"/>
      <c r="S63" s="20"/>
      <c r="T63" s="20"/>
      <c r="U63" s="20"/>
      <c r="V63" s="20"/>
      <c r="W63" s="20"/>
    </row>
    <row r="64" spans="1:43">
      <c r="B64" s="19"/>
      <c r="C64" s="19"/>
      <c r="D64" s="19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4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</row>
    <row r="65" spans="2:43">
      <c r="B65" s="19"/>
      <c r="C65" s="19"/>
      <c r="D65" s="19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4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</row>
    <row r="66" spans="2:43">
      <c r="B66" s="19"/>
      <c r="C66" s="19"/>
      <c r="D66" s="19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4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</row>
    <row r="67" spans="2:43">
      <c r="B67" s="19"/>
      <c r="C67" s="19"/>
      <c r="D67" s="19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4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</row>
    <row r="68" spans="2:43">
      <c r="B68" s="19"/>
      <c r="C68" s="19"/>
      <c r="D68" s="19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4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</row>
    <row r="69" spans="2:43">
      <c r="B69" s="19"/>
      <c r="C69" s="19"/>
      <c r="D69" s="19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4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</row>
    <row r="70" spans="2:43">
      <c r="B70" s="19"/>
      <c r="C70" s="19"/>
      <c r="D70" s="19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4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</row>
    <row r="71" spans="2:43">
      <c r="B71" s="19"/>
      <c r="C71" s="19"/>
      <c r="D71" s="19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6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2:43">
      <c r="B72" s="19"/>
      <c r="C72" s="19"/>
      <c r="D72" s="19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4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</row>
    <row r="73" spans="2:43">
      <c r="B73" s="19"/>
      <c r="C73" s="19"/>
      <c r="D73" s="19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4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</row>
    <row r="74" spans="2:43">
      <c r="B74" s="19"/>
      <c r="C74" s="19"/>
      <c r="D74" s="19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4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</row>
    <row r="75" spans="2:43">
      <c r="B75" s="19"/>
      <c r="C75" s="19"/>
      <c r="D75" s="19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4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</row>
    <row r="76" spans="2:43">
      <c r="B76" s="19"/>
      <c r="C76" s="19"/>
      <c r="D76" s="19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4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</row>
    <row r="77" spans="2:43">
      <c r="B77" s="19"/>
      <c r="C77" s="19"/>
      <c r="D77" s="19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4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</row>
    <row r="78" spans="2:43">
      <c r="B78" s="19"/>
      <c r="C78" s="19"/>
      <c r="D78" s="19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4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</row>
    <row r="79" spans="2:43">
      <c r="B79" s="19"/>
      <c r="C79" s="19"/>
      <c r="D79" s="19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4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2:43">
      <c r="B80" s="19"/>
      <c r="C80" s="19"/>
      <c r="D80" s="19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4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2:43">
      <c r="B81" s="19"/>
      <c r="C81" s="19"/>
      <c r="D81" s="19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4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</row>
    <row r="82" spans="2:43">
      <c r="B82" s="19"/>
      <c r="C82" s="19"/>
      <c r="D82" s="19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4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</row>
    <row r="83" spans="2:43">
      <c r="B83" s="19"/>
      <c r="C83" s="19"/>
      <c r="D83" s="19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4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</row>
    <row r="84" spans="2:43">
      <c r="B84" s="19"/>
      <c r="C84" s="19"/>
      <c r="D84" s="19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4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</row>
    <row r="85" spans="2:43">
      <c r="B85" s="19"/>
      <c r="C85" s="19"/>
      <c r="D85" s="19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4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</row>
    <row r="86" spans="2:43">
      <c r="B86" s="19"/>
      <c r="C86" s="19"/>
      <c r="D86" s="19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4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</row>
    <row r="87" spans="2:43">
      <c r="B87" s="19"/>
      <c r="C87" s="19"/>
      <c r="D87" s="19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4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</row>
    <row r="88" spans="2:43">
      <c r="B88" s="19"/>
      <c r="C88" s="19"/>
      <c r="D88" s="19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4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</row>
    <row r="89" spans="2:43">
      <c r="B89" s="19"/>
      <c r="C89" s="19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4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</row>
    <row r="90" spans="2:43">
      <c r="B90" s="19"/>
      <c r="C90" s="19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4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</row>
    <row r="91" spans="2:43">
      <c r="B91" s="19"/>
      <c r="C91" s="19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4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</row>
    <row r="92" spans="2:43">
      <c r="B92" s="19"/>
      <c r="C92" s="19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4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</row>
    <row r="93" spans="2:43">
      <c r="B93" s="19"/>
      <c r="C93" s="19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4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</row>
    <row r="94" spans="2:43">
      <c r="B94" s="19"/>
      <c r="C94" s="19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4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</row>
    <row r="95" spans="2:43">
      <c r="B95" s="19"/>
      <c r="C95" s="19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4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</row>
    <row r="96" spans="2:43">
      <c r="B96" s="19"/>
      <c r="C96" s="19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4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</row>
    <row r="97" spans="2:43">
      <c r="B97" s="19"/>
      <c r="C97" s="19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4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</row>
    <row r="98" spans="2:43">
      <c r="B98" s="19"/>
      <c r="C98" s="19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4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</row>
    <row r="99" spans="2:43">
      <c r="B99" s="19"/>
      <c r="C99" s="19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4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</row>
    <row r="100" spans="2:43">
      <c r="B100" s="19"/>
      <c r="C100" s="19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4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</row>
    <row r="101" spans="2:43">
      <c r="B101" s="19"/>
      <c r="C101" s="19"/>
      <c r="D101" s="19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6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2:43">
      <c r="B102" s="19"/>
      <c r="C102" s="19"/>
      <c r="D102" s="19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6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2:43">
      <c r="B103" s="19"/>
      <c r="C103" s="19"/>
      <c r="D103" s="19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</row>
    <row r="104" spans="2:43">
      <c r="B104" s="19"/>
      <c r="C104" s="19"/>
      <c r="D104" s="19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</row>
    <row r="105" spans="2:43">
      <c r="B105" s="19"/>
      <c r="C105" s="19"/>
      <c r="D105" s="19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</row>
    <row r="106" spans="2:43">
      <c r="B106" s="19"/>
      <c r="C106" s="19"/>
      <c r="D106" s="19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  <c r="P106" s="20"/>
      <c r="Q106" s="20"/>
      <c r="R106" s="20"/>
      <c r="S106" s="20"/>
      <c r="T106" s="20"/>
      <c r="U106" s="20"/>
      <c r="V106" s="20"/>
      <c r="W106" s="20"/>
    </row>
    <row r="107" spans="2:43">
      <c r="B107" s="19"/>
      <c r="C107" s="19"/>
      <c r="D107" s="19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  <c r="P107" s="20"/>
      <c r="Q107" s="20"/>
      <c r="R107" s="20"/>
      <c r="S107" s="20"/>
      <c r="T107" s="20"/>
      <c r="U107" s="20"/>
      <c r="V107" s="20"/>
      <c r="W107" s="20"/>
    </row>
    <row r="108" spans="2:43">
      <c r="B108" s="19"/>
      <c r="C108" s="19"/>
      <c r="D108" s="19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  <c r="P108" s="20"/>
      <c r="Q108" s="20"/>
      <c r="R108" s="20"/>
      <c r="S108" s="20"/>
      <c r="T108" s="20"/>
      <c r="U108" s="20"/>
      <c r="V108" s="20"/>
      <c r="W108" s="20"/>
    </row>
    <row r="109" spans="2:43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20"/>
      <c r="Q109" s="20"/>
      <c r="R109" s="20"/>
      <c r="S109" s="20"/>
      <c r="T109" s="20"/>
      <c r="U109" s="20"/>
      <c r="V109" s="20"/>
      <c r="W109" s="20"/>
    </row>
    <row r="110" spans="2:43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20"/>
      <c r="Q110" s="20"/>
      <c r="R110" s="20"/>
      <c r="S110" s="20"/>
      <c r="T110" s="20"/>
      <c r="U110" s="20"/>
      <c r="V110" s="20"/>
      <c r="W110" s="20"/>
    </row>
    <row r="111" spans="2:43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20"/>
      <c r="Q111" s="20"/>
      <c r="R111" s="20"/>
      <c r="S111" s="20"/>
      <c r="T111" s="20"/>
      <c r="U111" s="20"/>
      <c r="V111" s="20"/>
      <c r="W111" s="20"/>
    </row>
    <row r="112" spans="2:43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20"/>
      <c r="Q112" s="20"/>
      <c r="R112" s="20"/>
      <c r="S112" s="20"/>
      <c r="T112" s="20"/>
      <c r="U112" s="20"/>
      <c r="V112" s="20"/>
      <c r="W112" s="20"/>
    </row>
    <row r="113" spans="2:23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20"/>
      <c r="Q113" s="20"/>
      <c r="R113" s="20"/>
      <c r="S113" s="20"/>
      <c r="T113" s="20"/>
      <c r="U113" s="20"/>
      <c r="V113" s="20"/>
      <c r="W113" s="20"/>
    </row>
    <row r="114" spans="2:23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20"/>
      <c r="Q114" s="20"/>
      <c r="R114" s="20"/>
      <c r="S114" s="20"/>
      <c r="T114" s="20"/>
      <c r="U114" s="20"/>
      <c r="V114" s="20"/>
      <c r="W114" s="20"/>
    </row>
    <row r="115" spans="2:23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20"/>
      <c r="Q115" s="20"/>
      <c r="R115" s="20"/>
      <c r="S115" s="20"/>
      <c r="T115" s="20"/>
      <c r="U115" s="20"/>
      <c r="V115" s="20"/>
      <c r="W115" s="20"/>
    </row>
    <row r="116" spans="2:23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20"/>
      <c r="Q116" s="20"/>
      <c r="R116" s="20"/>
      <c r="S116" s="20"/>
      <c r="T116" s="20"/>
      <c r="U116" s="20"/>
      <c r="V116" s="20"/>
      <c r="W116" s="20"/>
    </row>
    <row r="117" spans="2:23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20"/>
      <c r="Q117" s="20"/>
      <c r="R117" s="20"/>
      <c r="S117" s="20"/>
      <c r="T117" s="20"/>
      <c r="U117" s="20"/>
      <c r="V117" s="20"/>
      <c r="W117" s="20"/>
    </row>
    <row r="118" spans="2:23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20"/>
      <c r="Q118" s="20"/>
      <c r="R118" s="20"/>
      <c r="S118" s="20"/>
      <c r="T118" s="20"/>
      <c r="U118" s="20"/>
      <c r="V118" s="20"/>
      <c r="W118" s="20"/>
    </row>
    <row r="119" spans="2:23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20"/>
      <c r="Q119" s="20"/>
      <c r="R119" s="20"/>
      <c r="S119" s="20"/>
      <c r="T119" s="20"/>
      <c r="U119" s="20"/>
      <c r="V119" s="20"/>
      <c r="W119" s="20"/>
    </row>
    <row r="120" spans="2:23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20"/>
      <c r="Q120" s="20"/>
      <c r="R120" s="20"/>
      <c r="S120" s="20"/>
      <c r="T120" s="20"/>
      <c r="U120" s="20"/>
      <c r="V120" s="20"/>
      <c r="W120" s="20"/>
    </row>
    <row r="121" spans="2:23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20"/>
      <c r="Q121" s="20"/>
      <c r="R121" s="20"/>
      <c r="S121" s="20"/>
      <c r="T121" s="20"/>
      <c r="U121" s="20"/>
      <c r="V121" s="20"/>
      <c r="W121" s="20"/>
    </row>
    <row r="122" spans="2:23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20"/>
      <c r="Q122" s="20"/>
      <c r="R122" s="20"/>
      <c r="S122" s="20"/>
      <c r="T122" s="20"/>
      <c r="U122" s="20"/>
      <c r="V122" s="20"/>
      <c r="W122" s="20"/>
    </row>
    <row r="123" spans="2:23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20"/>
      <c r="Q123" s="20"/>
      <c r="R123" s="20"/>
      <c r="S123" s="20"/>
      <c r="T123" s="20"/>
      <c r="U123" s="20"/>
      <c r="V123" s="20"/>
      <c r="W123" s="20"/>
    </row>
    <row r="124" spans="2:23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20"/>
      <c r="Q124" s="20"/>
      <c r="R124" s="20"/>
      <c r="S124" s="20"/>
      <c r="T124" s="20"/>
      <c r="U124" s="20"/>
      <c r="V124" s="20"/>
      <c r="W124" s="20"/>
    </row>
    <row r="125" spans="2:23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20"/>
      <c r="Q125" s="20"/>
      <c r="R125" s="20"/>
      <c r="S125" s="20"/>
      <c r="T125" s="20"/>
      <c r="U125" s="20"/>
      <c r="V125" s="20"/>
      <c r="W125" s="20"/>
    </row>
    <row r="126" spans="2:23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20"/>
      <c r="Q126" s="20"/>
      <c r="R126" s="20"/>
      <c r="S126" s="20"/>
      <c r="T126" s="20"/>
      <c r="U126" s="20"/>
      <c r="V126" s="20"/>
      <c r="W126" s="20"/>
    </row>
    <row r="127" spans="2:23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20"/>
      <c r="Q127" s="20"/>
      <c r="R127" s="20"/>
      <c r="S127" s="20"/>
      <c r="T127" s="20"/>
      <c r="U127" s="20"/>
      <c r="V127" s="20"/>
      <c r="W127" s="20"/>
    </row>
    <row r="128" spans="2:23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20"/>
      <c r="Q128" s="20"/>
      <c r="R128" s="20"/>
      <c r="S128" s="20"/>
      <c r="T128" s="20"/>
      <c r="U128" s="20"/>
      <c r="V128" s="20"/>
      <c r="W128" s="20"/>
    </row>
    <row r="129" spans="2:23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20"/>
      <c r="Q129" s="20"/>
      <c r="R129" s="20"/>
      <c r="S129" s="20"/>
      <c r="T129" s="20"/>
      <c r="U129" s="20"/>
      <c r="V129" s="20"/>
      <c r="W129" s="20"/>
    </row>
    <row r="130" spans="2:23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20"/>
      <c r="Q130" s="20"/>
      <c r="R130" s="20"/>
      <c r="S130" s="20"/>
      <c r="T130" s="20"/>
      <c r="U130" s="20"/>
      <c r="V130" s="20"/>
      <c r="W130" s="20"/>
    </row>
    <row r="131" spans="2:23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20"/>
      <c r="Q131" s="20"/>
      <c r="R131" s="20"/>
      <c r="S131" s="20"/>
      <c r="T131" s="20"/>
      <c r="U131" s="20"/>
      <c r="V131" s="20"/>
      <c r="W131" s="20"/>
    </row>
    <row r="132" spans="2:23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20"/>
      <c r="Q132" s="20"/>
      <c r="R132" s="20"/>
      <c r="S132" s="20"/>
      <c r="T132" s="20"/>
      <c r="U132" s="20"/>
      <c r="V132" s="20"/>
      <c r="W132" s="20"/>
    </row>
    <row r="133" spans="2:23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20"/>
      <c r="Q133" s="20"/>
      <c r="R133" s="20"/>
      <c r="S133" s="20"/>
      <c r="T133" s="20"/>
      <c r="U133" s="20"/>
      <c r="V133" s="20"/>
      <c r="W133" s="20"/>
    </row>
    <row r="134" spans="2:23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20"/>
      <c r="Q134" s="20"/>
      <c r="R134" s="20"/>
      <c r="S134" s="20"/>
      <c r="T134" s="20"/>
      <c r="U134" s="20"/>
      <c r="V134" s="20"/>
      <c r="W134" s="20"/>
    </row>
    <row r="135" spans="2:23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20"/>
      <c r="Q135" s="20"/>
      <c r="R135" s="20"/>
      <c r="S135" s="20"/>
      <c r="T135" s="20"/>
      <c r="U135" s="20"/>
      <c r="V135" s="20"/>
      <c r="W135" s="20"/>
    </row>
    <row r="136" spans="2:23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20"/>
      <c r="Q136" s="20"/>
      <c r="R136" s="20"/>
      <c r="S136" s="20"/>
      <c r="T136" s="20"/>
      <c r="U136" s="20"/>
      <c r="V136" s="20"/>
      <c r="W136" s="20"/>
    </row>
    <row r="137" spans="2:23"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</row>
    <row r="138" spans="2:23">
      <c r="B138" s="19"/>
      <c r="C138" s="19"/>
      <c r="D138" s="19"/>
      <c r="E138" s="19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</row>
    <row r="139" spans="2:23">
      <c r="B139" s="19"/>
      <c r="C139" s="19"/>
      <c r="D139" s="19"/>
      <c r="E139" s="19"/>
      <c r="F139" s="19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</row>
    <row r="140" spans="2:23">
      <c r="B140" s="19"/>
      <c r="C140" s="19"/>
      <c r="D140" s="19"/>
      <c r="E140" s="19"/>
      <c r="F140" s="19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</row>
    <row r="141" spans="2:23">
      <c r="B141" s="19"/>
      <c r="C141" s="19"/>
      <c r="D141" s="19"/>
      <c r="E141" s="19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</row>
    <row r="142" spans="2:23">
      <c r="B142" s="19"/>
      <c r="C142" s="19"/>
      <c r="D142" s="19"/>
      <c r="E142" s="19"/>
      <c r="F142" s="19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</row>
    <row r="143" spans="2:23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</row>
    <row r="144" spans="2:23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</row>
    <row r="145" spans="2:23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2:23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</row>
    <row r="147" spans="2:23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</row>
    <row r="148" spans="2:23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</row>
    <row r="149" spans="2:23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2:23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2:23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</row>
    <row r="152" spans="2:23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</row>
    <row r="153" spans="2:23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</row>
    <row r="154" spans="2:23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</row>
    <row r="155" spans="2:23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</row>
    <row r="156" spans="2:23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</row>
    <row r="157" spans="2:23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</row>
    <row r="158" spans="2:23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</row>
    <row r="159" spans="2:23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</row>
    <row r="160" spans="2:23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</row>
    <row r="161" spans="2:23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</row>
    <row r="162" spans="2:23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</row>
    <row r="163" spans="2:23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</row>
    <row r="164" spans="2:23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</row>
    <row r="165" spans="2:23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</row>
    <row r="166" spans="2:23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</row>
  </sheetData>
  <mergeCells count="8">
    <mergeCell ref="S2:T2"/>
    <mergeCell ref="B37:B44"/>
    <mergeCell ref="B21:B28"/>
    <mergeCell ref="B29:B36"/>
    <mergeCell ref="B2:N2"/>
    <mergeCell ref="B3:N3"/>
    <mergeCell ref="B5:B12"/>
    <mergeCell ref="B13:B20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Mirek</dc:creator>
  <cp:lastModifiedBy>marek-k83@wp.pl</cp:lastModifiedBy>
  <cp:lastPrinted>2018-08-30T10:59:16Z</cp:lastPrinted>
  <dcterms:created xsi:type="dcterms:W3CDTF">2007-08-31T22:04:27Z</dcterms:created>
  <dcterms:modified xsi:type="dcterms:W3CDTF">2020-03-24T08:12:12Z</dcterms:modified>
</cp:coreProperties>
</file>